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255" windowHeight="8160"/>
  </bookViews>
  <sheets>
    <sheet name="Sales Rep Table" sheetId="1" r:id="rId1"/>
  </sheets>
  <definedNames>
    <definedName name="_xlnm._FilterDatabase" localSheetId="0" hidden="1">'Sales Rep Table'!$A$8:$J$21</definedName>
    <definedName name="_xlnm.Criteria">'Sales Rep Table'!$A$2:$J$3</definedName>
    <definedName name="_xlnm.Extract">'Sales Rep Table'!$A$26:$J$26</definedName>
  </definedNames>
  <calcPr calcId="124519"/>
</workbook>
</file>

<file path=xl/calcChain.xml><?xml version="1.0" encoding="utf-8"?>
<calcChain xmlns="http://schemas.openxmlformats.org/spreadsheetml/2006/main">
  <c r="R9" i="1"/>
  <c r="R8"/>
  <c r="R5"/>
  <c r="R4"/>
  <c r="I14"/>
  <c r="J14" s="1"/>
  <c r="I17"/>
  <c r="J17" s="1"/>
  <c r="I18"/>
  <c r="J18" s="1"/>
  <c r="I15"/>
  <c r="J15" s="1"/>
  <c r="I21"/>
  <c r="J21" s="1"/>
  <c r="I13"/>
  <c r="J13" s="1"/>
  <c r="I12"/>
  <c r="J12" s="1"/>
  <c r="I11"/>
  <c r="J11" s="1"/>
  <c r="I20"/>
  <c r="J20" s="1"/>
  <c r="I19"/>
  <c r="J19" s="1"/>
  <c r="I9"/>
  <c r="J9" s="1"/>
  <c r="I10"/>
  <c r="J10" s="1"/>
  <c r="I16"/>
  <c r="J16" s="1"/>
  <c r="R6" l="1"/>
</calcChain>
</file>

<file path=xl/sharedStrings.xml><?xml version="1.0" encoding="utf-8"?>
<sst xmlns="http://schemas.openxmlformats.org/spreadsheetml/2006/main" count="118" uniqueCount="51">
  <si>
    <t>Name</t>
  </si>
  <si>
    <t>Gender</t>
  </si>
  <si>
    <t>Age</t>
  </si>
  <si>
    <t>Hire Date</t>
  </si>
  <si>
    <t>State</t>
  </si>
  <si>
    <t>Sales Area</t>
  </si>
  <si>
    <t>Quota</t>
  </si>
  <si>
    <t>YTD Sales</t>
  </si>
  <si>
    <t>Silver Photography Accessories Sales Rep Table</t>
  </si>
  <si>
    <t>Lyon, Jody</t>
  </si>
  <si>
    <t>F</t>
  </si>
  <si>
    <t>NV</t>
  </si>
  <si>
    <t>Outside</t>
  </si>
  <si>
    <t>Dillig, Henry</t>
  </si>
  <si>
    <t>M</t>
  </si>
  <si>
    <t>NM</t>
  </si>
  <si>
    <t>Kahn, Ramesh</t>
  </si>
  <si>
    <t>MT</t>
  </si>
  <si>
    <t>Bulger, Gloria</t>
  </si>
  <si>
    <t>AZ</t>
  </si>
  <si>
    <t>Cataldo, Lydia</t>
  </si>
  <si>
    <t>Inside</t>
  </si>
  <si>
    <t>Dunn, Alan</t>
  </si>
  <si>
    <t>CA</t>
  </si>
  <si>
    <t>Brunell, Candace</t>
  </si>
  <si>
    <t>Lambert, Paul</t>
  </si>
  <si>
    <t>Wochos, Lisa</t>
  </si>
  <si>
    <t>Chiu, Leslie</t>
  </si>
  <si>
    <t>OR</t>
  </si>
  <si>
    <t>Moeller, Pierre</t>
  </si>
  <si>
    <t>WA</t>
  </si>
  <si>
    <t>Battistini, Jorge</t>
  </si>
  <si>
    <t>Lopez, Maria</t>
  </si>
  <si>
    <t>UT</t>
  </si>
  <si>
    <t>% of Quota</t>
  </si>
  <si>
    <t>Grade</t>
  </si>
  <si>
    <t>Grade Table</t>
  </si>
  <si>
    <t>D</t>
  </si>
  <si>
    <t>C</t>
  </si>
  <si>
    <t>B</t>
  </si>
  <si>
    <t>A</t>
  </si>
  <si>
    <t>&gt;25</t>
  </si>
  <si>
    <t>&gt;C</t>
  </si>
  <si>
    <t>Criteria</t>
  </si>
  <si>
    <t>Average Female Age = = = = = &gt;</t>
  </si>
  <si>
    <t>Average Male Age = = = = = = =&gt;</t>
  </si>
  <si>
    <t>Grade A Count = = = = = = = = = &gt;</t>
  </si>
  <si>
    <t>Extract Area</t>
  </si>
  <si>
    <t>Grade A YTD Sales Sum = = = =&gt;</t>
  </si>
  <si>
    <t>Male Sales Rep Count = = = = =&gt;</t>
  </si>
  <si>
    <t>Criteria Area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</si>
</sst>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mm/dd/yy;@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8"/>
      <color theme="5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 tint="0.39997558519241921"/>
      </top>
      <bottom style="medium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medium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1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3" applyNumberFormat="1" applyFont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9" fontId="6" fillId="0" borderId="0" xfId="0" applyNumberFormat="1" applyFont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5" fontId="7" fillId="0" borderId="4" xfId="3" applyNumberFormat="1" applyFont="1" applyFill="1" applyBorder="1" applyAlignment="1">
      <alignment horizontal="center"/>
    </xf>
    <xf numFmtId="10" fontId="7" fillId="0" borderId="4" xfId="4" applyNumberFormat="1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5" fontId="6" fillId="0" borderId="4" xfId="3" applyNumberFormat="1" applyFont="1" applyFill="1" applyBorder="1" applyAlignment="1">
      <alignment horizontal="center"/>
    </xf>
    <xf numFmtId="10" fontId="6" fillId="0" borderId="4" xfId="4" applyNumberFormat="1" applyFont="1" applyFill="1" applyBorder="1" applyAlignment="1">
      <alignment horizontal="centerContinuous"/>
    </xf>
    <xf numFmtId="0" fontId="7" fillId="0" borderId="4" xfId="0" applyFont="1" applyFill="1" applyBorder="1"/>
    <xf numFmtId="0" fontId="6" fillId="0" borderId="4" xfId="0" applyFont="1" applyFill="1" applyBorder="1"/>
    <xf numFmtId="0" fontId="7" fillId="0" borderId="4" xfId="0" applyNumberFormat="1" applyFont="1" applyFill="1" applyBorder="1" applyAlignment="1">
      <alignment horizontal="centerContinuous"/>
    </xf>
    <xf numFmtId="0" fontId="6" fillId="0" borderId="4" xfId="0" applyNumberFormat="1" applyFont="1" applyFill="1" applyBorder="1" applyAlignment="1">
      <alignment horizontal="centerContinuous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5" fontId="7" fillId="0" borderId="0" xfId="3" applyNumberFormat="1" applyFont="1" applyFill="1" applyBorder="1" applyAlignment="1">
      <alignment horizontal="center"/>
    </xf>
    <xf numFmtId="10" fontId="7" fillId="0" borderId="0" xfId="4" applyNumberFormat="1" applyFont="1" applyFill="1" applyBorder="1" applyAlignment="1">
      <alignment horizontal="centerContinuous"/>
    </xf>
    <xf numFmtId="0" fontId="7" fillId="0" borderId="0" xfId="0" applyNumberFormat="1" applyFont="1" applyFill="1" applyBorder="1" applyAlignment="1">
      <alignment horizontal="centerContinuous"/>
    </xf>
    <xf numFmtId="0" fontId="5" fillId="2" borderId="0" xfId="2" applyFont="1" applyFill="1" applyBorder="1" applyAlignment="1">
      <alignment horizontal="center"/>
    </xf>
    <xf numFmtId="0" fontId="6" fillId="0" borderId="0" xfId="0" applyFont="1"/>
    <xf numFmtId="43" fontId="6" fillId="0" borderId="0" xfId="3" applyFont="1"/>
    <xf numFmtId="165" fontId="6" fillId="0" borderId="0" xfId="3" applyNumberFormat="1" applyFont="1"/>
    <xf numFmtId="0" fontId="3" fillId="0" borderId="0" xfId="1" applyFont="1" applyAlignment="1">
      <alignment horizontal="center"/>
    </xf>
  </cellXfs>
  <cellStyles count="5">
    <cellStyle name="Comma" xfId="3" builtinId="3"/>
    <cellStyle name="Heading 3" xfId="2" builtinId="18"/>
    <cellStyle name="Normal" xfId="0" builtinId="0"/>
    <cellStyle name="Percent" xfId="4" builtinId="5"/>
    <cellStyle name="Title" xfId="1" builtinId="15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Continuous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Continuous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/dd/yy;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medium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relativeIndent="0" justifyLastLine="0" shrinkToFit="0" mergeCell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ont>
        <color auto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color auto="1"/>
      </font>
      <fill>
        <patternFill patternType="solid">
          <fgColor theme="4"/>
          <bgColor theme="4"/>
        </patternFill>
      </fill>
    </dxf>
    <dxf>
      <font>
        <b/>
        <i val="0"/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9" defaultPivotStyle="PivotStyleLight16">
    <tableStyle name="TableStyleMedium2  - Custom" pivot="0" count="7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3" displayName="Table3" ref="A8:J21" totalsRowShown="0" headerRowDxfId="12" headerRowBorderDxfId="11" tableBorderDxfId="10">
  <autoFilter ref="A8:J21"/>
  <sortState ref="A9:J21">
    <sortCondition ref="D8:D21"/>
  </sortState>
  <tableColumns count="10">
    <tableColumn id="1" name="Name" dataDxfId="9"/>
    <tableColumn id="2" name="Gender" dataDxfId="8"/>
    <tableColumn id="3" name="Age" dataDxfId="7"/>
    <tableColumn id="4" name="Hire Date" dataDxfId="6"/>
    <tableColumn id="5" name="State" dataDxfId="5"/>
    <tableColumn id="6" name="Sales Area" dataDxfId="4"/>
    <tableColumn id="7" name="Quota" dataDxfId="3" dataCellStyle="Comma"/>
    <tableColumn id="8" name="YTD Sales" dataDxfId="2" dataCellStyle="Comma"/>
    <tableColumn id="9" name="% of Quota" dataDxfId="1" dataCellStyle="Percent">
      <calculatedColumnFormula>H9/G9</calculatedColumnFormula>
    </tableColumn>
    <tableColumn id="10" name="Grade" dataDxfId="0">
      <calculatedColumnFormula>VLOOKUP(I9, $L$3:$M$7, 2)</calculatedColumnFormula>
    </tableColumn>
  </tableColumns>
  <tableStyleInfo name="TableStyleMedium2  - Custom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R28"/>
  <sheetViews>
    <sheetView tabSelected="1" workbookViewId="0">
      <selection activeCell="A23" sqref="A23"/>
    </sheetView>
  </sheetViews>
  <sheetFormatPr defaultRowHeight="15"/>
  <cols>
    <col min="1" max="1" width="17.140625" customWidth="1"/>
    <col min="2" max="2" width="12.28515625" customWidth="1"/>
    <col min="3" max="3" width="9" customWidth="1"/>
    <col min="4" max="4" width="13.85546875" customWidth="1"/>
    <col min="5" max="5" width="10.140625" customWidth="1"/>
    <col min="6" max="6" width="14.7109375" customWidth="1"/>
    <col min="7" max="8" width="14" customWidth="1"/>
    <col min="9" max="9" width="15.28515625" customWidth="1"/>
    <col min="10" max="10" width="11" customWidth="1"/>
    <col min="12" max="13" width="11.7109375" customWidth="1"/>
    <col min="18" max="18" width="10.5703125" bestFit="1" customWidth="1"/>
  </cols>
  <sheetData>
    <row r="1" spans="1:18" ht="22.5">
      <c r="A1" s="1" t="s">
        <v>50</v>
      </c>
      <c r="B1" s="2"/>
      <c r="C1" s="2"/>
      <c r="D1" s="2"/>
      <c r="E1" s="2"/>
      <c r="F1" s="2"/>
      <c r="G1" s="2"/>
      <c r="H1" s="2"/>
      <c r="I1" s="2"/>
      <c r="J1" s="2"/>
      <c r="L1" s="35" t="s">
        <v>36</v>
      </c>
      <c r="M1" s="35"/>
      <c r="O1" s="35" t="s">
        <v>43</v>
      </c>
      <c r="P1" s="35"/>
      <c r="Q1" s="35"/>
    </row>
    <row r="2" spans="1:18" ht="15.75" thickBot="1">
      <c r="A2" s="11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34</v>
      </c>
      <c r="J2" s="12" t="s">
        <v>35</v>
      </c>
      <c r="L2" s="7" t="s">
        <v>34</v>
      </c>
      <c r="M2" s="8" t="s">
        <v>35</v>
      </c>
      <c r="O2" s="31" t="s">
        <v>1</v>
      </c>
      <c r="P2" s="31" t="s">
        <v>1</v>
      </c>
      <c r="Q2" s="31" t="s">
        <v>35</v>
      </c>
    </row>
    <row r="3" spans="1:18">
      <c r="B3" t="s">
        <v>10</v>
      </c>
      <c r="C3" t="s">
        <v>41</v>
      </c>
      <c r="J3" t="s">
        <v>42</v>
      </c>
      <c r="L3" s="10">
        <v>0</v>
      </c>
      <c r="M3" s="9" t="s">
        <v>10</v>
      </c>
      <c r="O3" s="9" t="s">
        <v>10</v>
      </c>
      <c r="P3" s="9" t="s">
        <v>14</v>
      </c>
      <c r="Q3" s="9" t="s">
        <v>40</v>
      </c>
    </row>
    <row r="4" spans="1:18">
      <c r="L4" s="10">
        <v>0.6</v>
      </c>
      <c r="M4" s="9" t="s">
        <v>37</v>
      </c>
      <c r="O4" s="32" t="s">
        <v>44</v>
      </c>
      <c r="P4" s="32"/>
      <c r="Q4" s="32"/>
      <c r="R4" s="33">
        <f>DAVERAGE(A8:J21, "Age", O2:O3)</f>
        <v>29.142857142857142</v>
      </c>
    </row>
    <row r="5" spans="1:18">
      <c r="L5" s="10">
        <v>0.7</v>
      </c>
      <c r="M5" s="9" t="s">
        <v>38</v>
      </c>
      <c r="O5" s="32" t="s">
        <v>45</v>
      </c>
      <c r="P5" s="32"/>
      <c r="Q5" s="32"/>
      <c r="R5" s="33">
        <f>DAVERAGE(A8:J21, "Age", P2:P3)</f>
        <v>35</v>
      </c>
    </row>
    <row r="6" spans="1:18">
      <c r="L6" s="10">
        <v>0.8</v>
      </c>
      <c r="M6" s="9" t="s">
        <v>39</v>
      </c>
      <c r="O6" s="32" t="s">
        <v>46</v>
      </c>
      <c r="P6" s="32"/>
      <c r="Q6" s="32"/>
      <c r="R6" s="32">
        <f>DCOUNT(A8:J21,"Age",Q2:Q3)</f>
        <v>2</v>
      </c>
    </row>
    <row r="7" spans="1:18" ht="22.5">
      <c r="A7" s="1" t="s">
        <v>8</v>
      </c>
      <c r="B7" s="2"/>
      <c r="C7" s="2"/>
      <c r="D7" s="2"/>
      <c r="E7" s="2"/>
      <c r="F7" s="2"/>
      <c r="G7" s="2"/>
      <c r="H7" s="2"/>
      <c r="I7" s="2"/>
      <c r="J7" s="2"/>
      <c r="L7" s="10">
        <v>0.92</v>
      </c>
      <c r="M7" s="9" t="s">
        <v>40</v>
      </c>
    </row>
    <row r="8" spans="1:18" ht="15.75" thickBot="1">
      <c r="A8" s="11" t="s">
        <v>0</v>
      </c>
      <c r="B8" s="12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34</v>
      </c>
      <c r="J8" s="12" t="s">
        <v>35</v>
      </c>
      <c r="O8" s="32" t="s">
        <v>48</v>
      </c>
      <c r="P8" s="32"/>
      <c r="Q8" s="32"/>
      <c r="R8" s="34">
        <f>SUMIF(J9:J21, "a", H9:H21)</f>
        <v>5743724</v>
      </c>
    </row>
    <row r="9" spans="1:18">
      <c r="A9" s="21" t="s">
        <v>29</v>
      </c>
      <c r="B9" s="13" t="s">
        <v>14</v>
      </c>
      <c r="C9" s="13">
        <v>24</v>
      </c>
      <c r="D9" s="14">
        <v>36962</v>
      </c>
      <c r="E9" s="13" t="s">
        <v>30</v>
      </c>
      <c r="F9" s="13" t="s">
        <v>12</v>
      </c>
      <c r="G9" s="15">
        <v>3656640</v>
      </c>
      <c r="H9" s="15">
        <v>3336300</v>
      </c>
      <c r="I9" s="16">
        <f t="shared" ref="I9:I21" si="0">H9/G9</f>
        <v>0.91239498556051457</v>
      </c>
      <c r="J9" s="23" t="str">
        <f t="shared" ref="J9:J21" si="1">VLOOKUP(I9, $L$3:$M$7, 2)</f>
        <v>B</v>
      </c>
      <c r="O9" s="32" t="s">
        <v>49</v>
      </c>
      <c r="P9" s="32"/>
      <c r="Q9" s="32"/>
      <c r="R9" s="32">
        <f>COUNTIF(B9:B21, "m")</f>
        <v>6</v>
      </c>
    </row>
    <row r="10" spans="1:18">
      <c r="A10" s="21" t="s">
        <v>31</v>
      </c>
      <c r="B10" s="13" t="s">
        <v>14</v>
      </c>
      <c r="C10" s="13">
        <v>26</v>
      </c>
      <c r="D10" s="14">
        <v>37074</v>
      </c>
      <c r="E10" s="13" t="s">
        <v>30</v>
      </c>
      <c r="F10" s="13" t="s">
        <v>21</v>
      </c>
      <c r="G10" s="15">
        <v>3371092</v>
      </c>
      <c r="H10" s="15">
        <v>1960932</v>
      </c>
      <c r="I10" s="16">
        <f t="shared" si="0"/>
        <v>0.58169044333408881</v>
      </c>
      <c r="J10" s="23" t="str">
        <f t="shared" si="1"/>
        <v>F</v>
      </c>
    </row>
    <row r="11" spans="1:18">
      <c r="A11" s="21" t="s">
        <v>25</v>
      </c>
      <c r="B11" s="13" t="s">
        <v>14</v>
      </c>
      <c r="C11" s="13">
        <v>35</v>
      </c>
      <c r="D11" s="14">
        <v>37331</v>
      </c>
      <c r="E11" s="13" t="s">
        <v>23</v>
      </c>
      <c r="F11" s="13" t="s">
        <v>12</v>
      </c>
      <c r="G11" s="15">
        <v>1768442</v>
      </c>
      <c r="H11" s="15">
        <v>1525237</v>
      </c>
      <c r="I11" s="16">
        <f t="shared" si="0"/>
        <v>0.86247499211170053</v>
      </c>
      <c r="J11" s="23" t="str">
        <f t="shared" si="1"/>
        <v>B</v>
      </c>
    </row>
    <row r="12" spans="1:18">
      <c r="A12" s="22" t="s">
        <v>24</v>
      </c>
      <c r="B12" s="17" t="s">
        <v>10</v>
      </c>
      <c r="C12" s="17">
        <v>36</v>
      </c>
      <c r="D12" s="18">
        <v>37408</v>
      </c>
      <c r="E12" s="17" t="s">
        <v>23</v>
      </c>
      <c r="F12" s="17" t="s">
        <v>21</v>
      </c>
      <c r="G12" s="19">
        <v>3000264</v>
      </c>
      <c r="H12" s="19">
        <v>2078386</v>
      </c>
      <c r="I12" s="20">
        <f t="shared" si="0"/>
        <v>0.692734372708535</v>
      </c>
      <c r="J12" s="24" t="str">
        <f t="shared" si="1"/>
        <v>D</v>
      </c>
    </row>
    <row r="13" spans="1:18">
      <c r="A13" s="21" t="s">
        <v>22</v>
      </c>
      <c r="B13" s="13" t="s">
        <v>14</v>
      </c>
      <c r="C13" s="13">
        <v>39</v>
      </c>
      <c r="D13" s="14">
        <v>37413</v>
      </c>
      <c r="E13" s="13" t="s">
        <v>23</v>
      </c>
      <c r="F13" s="13" t="s">
        <v>12</v>
      </c>
      <c r="G13" s="15">
        <v>1652836</v>
      </c>
      <c r="H13" s="15">
        <v>1432701</v>
      </c>
      <c r="I13" s="16">
        <f t="shared" si="0"/>
        <v>0.86681376736711935</v>
      </c>
      <c r="J13" s="23" t="str">
        <f t="shared" si="1"/>
        <v>B</v>
      </c>
    </row>
    <row r="14" spans="1:18">
      <c r="A14" s="22" t="s">
        <v>9</v>
      </c>
      <c r="B14" s="17" t="s">
        <v>10</v>
      </c>
      <c r="C14" s="17">
        <v>27</v>
      </c>
      <c r="D14" s="18">
        <v>37471</v>
      </c>
      <c r="E14" s="17" t="s">
        <v>11</v>
      </c>
      <c r="F14" s="17" t="s">
        <v>12</v>
      </c>
      <c r="G14" s="19">
        <v>2280900</v>
      </c>
      <c r="H14" s="19">
        <v>1548311</v>
      </c>
      <c r="I14" s="20">
        <f t="shared" si="0"/>
        <v>0.67881581831733084</v>
      </c>
      <c r="J14" s="24" t="str">
        <f t="shared" si="1"/>
        <v>D</v>
      </c>
    </row>
    <row r="15" spans="1:18">
      <c r="A15" s="21" t="s">
        <v>18</v>
      </c>
      <c r="B15" s="13" t="s">
        <v>10</v>
      </c>
      <c r="C15" s="13">
        <v>25</v>
      </c>
      <c r="D15" s="14">
        <v>37613</v>
      </c>
      <c r="E15" s="13" t="s">
        <v>19</v>
      </c>
      <c r="F15" s="13" t="s">
        <v>12</v>
      </c>
      <c r="G15" s="15">
        <v>2651270</v>
      </c>
      <c r="H15" s="15">
        <v>2451454</v>
      </c>
      <c r="I15" s="16">
        <f t="shared" si="0"/>
        <v>0.92463385471868198</v>
      </c>
      <c r="J15" s="23" t="str">
        <f t="shared" si="1"/>
        <v>A</v>
      </c>
    </row>
    <row r="16" spans="1:18">
      <c r="A16" s="21" t="s">
        <v>32</v>
      </c>
      <c r="B16" s="13" t="s">
        <v>10</v>
      </c>
      <c r="C16" s="13">
        <v>25</v>
      </c>
      <c r="D16" s="14">
        <v>38141</v>
      </c>
      <c r="E16" s="13" t="s">
        <v>33</v>
      </c>
      <c r="F16" s="13" t="s">
        <v>12</v>
      </c>
      <c r="G16" s="15">
        <v>1837213</v>
      </c>
      <c r="H16" s="15">
        <v>1563140</v>
      </c>
      <c r="I16" s="16">
        <f t="shared" si="0"/>
        <v>0.85082132556214218</v>
      </c>
      <c r="J16" s="23" t="str">
        <f t="shared" si="1"/>
        <v>B</v>
      </c>
    </row>
    <row r="17" spans="1:10">
      <c r="A17" s="21" t="s">
        <v>13</v>
      </c>
      <c r="B17" s="13" t="s">
        <v>14</v>
      </c>
      <c r="C17" s="13">
        <v>42</v>
      </c>
      <c r="D17" s="14">
        <v>39042</v>
      </c>
      <c r="E17" s="13" t="s">
        <v>15</v>
      </c>
      <c r="F17" s="13" t="s">
        <v>12</v>
      </c>
      <c r="G17" s="15">
        <v>3899402</v>
      </c>
      <c r="H17" s="15">
        <v>1916753</v>
      </c>
      <c r="I17" s="16">
        <f t="shared" si="0"/>
        <v>0.49155049928168471</v>
      </c>
      <c r="J17" s="23" t="str">
        <f t="shared" si="1"/>
        <v>F</v>
      </c>
    </row>
    <row r="18" spans="1:10">
      <c r="A18" s="22" t="s">
        <v>16</v>
      </c>
      <c r="B18" s="17" t="s">
        <v>14</v>
      </c>
      <c r="C18" s="17">
        <v>44</v>
      </c>
      <c r="D18" s="18">
        <v>39178</v>
      </c>
      <c r="E18" s="17" t="s">
        <v>17</v>
      </c>
      <c r="F18" s="17" t="s">
        <v>12</v>
      </c>
      <c r="G18" s="19">
        <v>3426535</v>
      </c>
      <c r="H18" s="19">
        <v>3292270</v>
      </c>
      <c r="I18" s="20">
        <f t="shared" si="0"/>
        <v>0.96081610139689222</v>
      </c>
      <c r="J18" s="24" t="str">
        <f t="shared" si="1"/>
        <v>A</v>
      </c>
    </row>
    <row r="19" spans="1:10">
      <c r="A19" s="21" t="s">
        <v>27</v>
      </c>
      <c r="B19" s="13" t="s">
        <v>10</v>
      </c>
      <c r="C19" s="13">
        <v>36</v>
      </c>
      <c r="D19" s="14">
        <v>39278</v>
      </c>
      <c r="E19" s="13" t="s">
        <v>28</v>
      </c>
      <c r="F19" s="13" t="s">
        <v>21</v>
      </c>
      <c r="G19" s="15">
        <v>3218514</v>
      </c>
      <c r="H19" s="15">
        <v>2514181</v>
      </c>
      <c r="I19" s="16">
        <f t="shared" si="0"/>
        <v>0.78116205180403131</v>
      </c>
      <c r="J19" s="23" t="str">
        <f t="shared" si="1"/>
        <v>C</v>
      </c>
    </row>
    <row r="20" spans="1:10">
      <c r="A20" s="21" t="s">
        <v>26</v>
      </c>
      <c r="B20" s="13" t="s">
        <v>10</v>
      </c>
      <c r="C20" s="13">
        <v>30</v>
      </c>
      <c r="D20" s="14">
        <v>39376</v>
      </c>
      <c r="E20" s="13" t="s">
        <v>11</v>
      </c>
      <c r="F20" s="13" t="s">
        <v>21</v>
      </c>
      <c r="G20" s="15">
        <v>2648883</v>
      </c>
      <c r="H20" s="15">
        <v>2188106</v>
      </c>
      <c r="I20" s="16">
        <f t="shared" si="0"/>
        <v>0.82604856462138943</v>
      </c>
      <c r="J20" s="23" t="str">
        <f t="shared" si="1"/>
        <v>B</v>
      </c>
    </row>
    <row r="21" spans="1:10">
      <c r="A21" s="25" t="s">
        <v>20</v>
      </c>
      <c r="B21" s="26" t="s">
        <v>10</v>
      </c>
      <c r="C21" s="26">
        <v>25</v>
      </c>
      <c r="D21" s="27">
        <v>39401</v>
      </c>
      <c r="E21" s="26" t="s">
        <v>19</v>
      </c>
      <c r="F21" s="26" t="s">
        <v>21</v>
      </c>
      <c r="G21" s="28">
        <v>3668028</v>
      </c>
      <c r="H21" s="28">
        <v>2846910</v>
      </c>
      <c r="I21" s="29">
        <f t="shared" si="0"/>
        <v>0.77614183970242323</v>
      </c>
      <c r="J21" s="30" t="str">
        <f t="shared" si="1"/>
        <v>C</v>
      </c>
    </row>
    <row r="22" spans="1:10">
      <c r="A22" s="3"/>
      <c r="B22" s="4"/>
      <c r="C22" s="4"/>
      <c r="D22" s="5"/>
      <c r="E22" s="4"/>
      <c r="F22" s="4"/>
      <c r="G22" s="6"/>
      <c r="H22" s="6"/>
    </row>
    <row r="25" spans="1:10" ht="22.5">
      <c r="A25" s="1" t="s">
        <v>47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ht="15.75" thickBot="1">
      <c r="A26" s="11" t="s">
        <v>0</v>
      </c>
      <c r="B26" s="12" t="s">
        <v>1</v>
      </c>
      <c r="C26" s="12" t="s">
        <v>2</v>
      </c>
      <c r="D26" s="12" t="s">
        <v>3</v>
      </c>
      <c r="E26" s="12" t="s">
        <v>4</v>
      </c>
      <c r="F26" s="12" t="s">
        <v>5</v>
      </c>
      <c r="G26" s="12" t="s">
        <v>6</v>
      </c>
      <c r="H26" s="12" t="s">
        <v>7</v>
      </c>
      <c r="I26" s="12" t="s">
        <v>34</v>
      </c>
      <c r="J26" s="12" t="s">
        <v>35</v>
      </c>
    </row>
    <row r="27" spans="1:10">
      <c r="A27" s="22" t="s">
        <v>24</v>
      </c>
      <c r="B27" s="17" t="s">
        <v>10</v>
      </c>
      <c r="C27" s="17">
        <v>36</v>
      </c>
      <c r="D27" s="18">
        <v>37408</v>
      </c>
      <c r="E27" s="17" t="s">
        <v>23</v>
      </c>
      <c r="F27" s="17" t="s">
        <v>21</v>
      </c>
      <c r="G27" s="19">
        <v>3000264</v>
      </c>
      <c r="H27" s="19">
        <v>2078386</v>
      </c>
      <c r="I27" s="20">
        <v>0.692734372708535</v>
      </c>
      <c r="J27" s="24" t="s">
        <v>37</v>
      </c>
    </row>
    <row r="28" spans="1:10">
      <c r="A28" s="22" t="s">
        <v>9</v>
      </c>
      <c r="B28" s="17" t="s">
        <v>10</v>
      </c>
      <c r="C28" s="17">
        <v>27</v>
      </c>
      <c r="D28" s="18">
        <v>37471</v>
      </c>
      <c r="E28" s="17" t="s">
        <v>11</v>
      </c>
      <c r="F28" s="17" t="s">
        <v>12</v>
      </c>
      <c r="G28" s="19">
        <v>2280900</v>
      </c>
      <c r="H28" s="19">
        <v>1548311</v>
      </c>
      <c r="I28" s="20">
        <v>0.67881581831733084</v>
      </c>
      <c r="J28" s="24" t="s">
        <v>37</v>
      </c>
    </row>
  </sheetData>
  <mergeCells count="2">
    <mergeCell ref="L1:M1"/>
    <mergeCell ref="O1:Q1"/>
  </mergeCells>
  <conditionalFormatting sqref="I9:I21">
    <cfRule type="iconSet" priority="10">
      <iconSet iconSet="5Arrows">
        <cfvo type="percent" val="0"/>
        <cfvo type="num" val="0.6"/>
        <cfvo type="num" val="0.7"/>
        <cfvo type="num" val="0.8"/>
        <cfvo type="num" val="0.92"/>
      </iconSet>
    </cfRule>
  </conditionalFormatting>
  <dataValidations count="1">
    <dataValidation type="list" allowBlank="1" showDropDown="1" showInputMessage="1" showErrorMessage="1" errorTitle="Gender Invalid" error="Gender code must be an F or M." sqref="B9:B21">
      <formula1>"F, M"</formula1>
    </dataValidation>
  </dataValidations>
  <pageMargins left="0.7" right="0.7" top="0.75" bottom="0.75" header="0.3" footer="0.3"/>
  <pageSetup scale="57" orientation="landscape" r:id="rId1"/>
  <headerFooter>
    <oddHeader>&amp;CSilver Photography Accessories
Sales Rep Table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Sales Rep Table</vt:lpstr>
      <vt:lpstr>Criteria</vt:lpstr>
      <vt:lpstr>Extract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Silver Photography Accessories</dc:title>
  <dc:subject>Sales Rep Table</dc:subject>
  <dc:creator>Jeff Quasney</dc:creator>
  <cp:lastModifiedBy>Jeff Quasney</cp:lastModifiedBy>
  <cp:lastPrinted>2007-02-28T23:43:40Z</cp:lastPrinted>
  <dcterms:created xsi:type="dcterms:W3CDTF">2007-02-28T23:01:11Z</dcterms:created>
  <dcterms:modified xsi:type="dcterms:W3CDTF">2007-06-11T14:57:01Z</dcterms:modified>
</cp:coreProperties>
</file>